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5255" windowHeight="5400"/>
  </bookViews>
  <sheets>
    <sheet name="KAS" sheetId="1" r:id="rId1"/>
    <sheet name="LAPORAN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7" i="2"/>
  <c r="F43" i="1"/>
  <c r="F50" s="1"/>
  <c r="F51" s="1"/>
  <c r="D36"/>
  <c r="E36" l="1"/>
  <c r="F36" s="1"/>
  <c r="F9" i="2"/>
  <c r="F29" i="1"/>
  <c r="F30" s="1"/>
  <c r="F31" s="1"/>
  <c r="F32" s="1"/>
  <c r="F33" s="1"/>
  <c r="F34" s="1"/>
  <c r="F19"/>
  <c r="F20" s="1"/>
  <c r="F21" s="1"/>
  <c r="F22" s="1"/>
  <c r="F23" s="1"/>
  <c r="F24" s="1"/>
  <c r="F25" s="1"/>
  <c r="F26" s="1"/>
  <c r="F27" s="1"/>
  <c r="F28" s="1"/>
  <c r="F5"/>
  <c r="F6" s="1"/>
  <c r="F7" s="1"/>
  <c r="F8" s="1"/>
  <c r="F9" s="1"/>
  <c r="F10" s="1"/>
  <c r="F11" s="1"/>
  <c r="F12" s="1"/>
  <c r="F13" s="1"/>
  <c r="F14" s="1"/>
  <c r="F15" s="1"/>
  <c r="F16" s="1"/>
  <c r="F17" s="1"/>
  <c r="F18" s="1"/>
  <c r="F4"/>
  <c r="F14" i="2" l="1"/>
  <c r="F15" s="1"/>
</calcChain>
</file>

<file path=xl/sharedStrings.xml><?xml version="1.0" encoding="utf-8"?>
<sst xmlns="http://schemas.openxmlformats.org/spreadsheetml/2006/main" count="106" uniqueCount="68">
  <si>
    <t>Tgl</t>
  </si>
  <si>
    <t>Uraian</t>
  </si>
  <si>
    <t>Masuk</t>
  </si>
  <si>
    <t>Keluar</t>
  </si>
  <si>
    <t>Saldo</t>
  </si>
  <si>
    <t xml:space="preserve">KEUANGAN RAMADHAN 2016 </t>
  </si>
  <si>
    <t>Sumbangan dari Bp. Toni S</t>
  </si>
  <si>
    <t>Sumbangan dari Bp. Yudhi</t>
  </si>
  <si>
    <t>Sumbangan dari Bp. Bahari</t>
  </si>
  <si>
    <t>Sumbangan dari Bp. Imam S</t>
  </si>
  <si>
    <t>Sumbangan dari Bp. Yanto</t>
  </si>
  <si>
    <t>Sumbangan dari Bp. Saptoyo</t>
  </si>
  <si>
    <t>Sumbangan dari Ibu Sugeng</t>
  </si>
  <si>
    <t>Sumbangan dari Ibu Arum W.</t>
  </si>
  <si>
    <t>Konsumsi snack (Ibu Zumaroh)</t>
  </si>
  <si>
    <t>Kerdus ,plastik tissue snack (Ibu Zumaroh)</t>
  </si>
  <si>
    <t>Sumbangan dari Bp. Andi</t>
  </si>
  <si>
    <t>Sumbangan dari Bp. Haniv (Tmn P. Andi)</t>
  </si>
  <si>
    <t>Sumbangan dari hamba Allah(Tmn P. Andi)</t>
  </si>
  <si>
    <t>Sumbangan dari Bp. Sururi</t>
  </si>
  <si>
    <t>Snack &amp; minum kerjabakti</t>
  </si>
  <si>
    <t>Remais pasang spanduk</t>
  </si>
  <si>
    <t>Pembicara : Dr dr Sagiran,SpB,Mkes</t>
  </si>
  <si>
    <t>Petugas Kebersihan 2 orang</t>
  </si>
  <si>
    <t>Kas RT pinjam gelas dll</t>
  </si>
  <si>
    <t>PEMASUKAN</t>
  </si>
  <si>
    <t>PENGELUARAN</t>
  </si>
  <si>
    <t>Sisa konsumsi snack pengajian : Bu Zumaroh</t>
  </si>
  <si>
    <t>Lampu hias dll ( Remais)</t>
  </si>
  <si>
    <t>snack kerjabakti</t>
  </si>
  <si>
    <t>Pembicara Tarwih : Ust. Burhan</t>
  </si>
  <si>
    <t>MASDJID NUR JANNAH</t>
  </si>
  <si>
    <t>Rp.</t>
  </si>
  <si>
    <t>SALDO AWAL PER 17 Mei 2016</t>
  </si>
  <si>
    <t>- Konsumsi snack songsong Ramadhan</t>
  </si>
  <si>
    <t>- Snack dan Air Mineral Kerja bhakti</t>
  </si>
  <si>
    <t>- Pembicara Pengajian Songsong Ramadhan</t>
  </si>
  <si>
    <t>-  Sumbangan2</t>
  </si>
  <si>
    <t>LAPORAN POSISI KEUANGAN RAMADHAN</t>
  </si>
  <si>
    <t>- Pembicara Subuh/ Tarawih/Buka Bersama</t>
  </si>
  <si>
    <t>Pembicara Buka Bersama : Ust. Ikrimah Surya</t>
  </si>
  <si>
    <t>Pembicara Tarwih : Ust. Sarodi</t>
  </si>
  <si>
    <t>18 Mei 2016</t>
  </si>
  <si>
    <t>20 Mei 2016</t>
  </si>
  <si>
    <t>21 Mei 2016</t>
  </si>
  <si>
    <t>22 Mei 2016</t>
  </si>
  <si>
    <t>23 Mei 2016</t>
  </si>
  <si>
    <t>25 Mei 2016</t>
  </si>
  <si>
    <t>29 Mei 2016</t>
  </si>
  <si>
    <t>3 Juni 2016</t>
  </si>
  <si>
    <t>5 Juni 2016</t>
  </si>
  <si>
    <t>10 Juni 2016</t>
  </si>
  <si>
    <t>12 Juni 2016</t>
  </si>
  <si>
    <t>14 Juni 2016</t>
  </si>
  <si>
    <t>19 Juni 2016</t>
  </si>
  <si>
    <t>Pembicara Buka Bersama : Ust. Roni K</t>
  </si>
  <si>
    <t>20 Juni 2016</t>
  </si>
  <si>
    <t>Pembicara Buka Bersama : Ust. Habib</t>
  </si>
  <si>
    <t>26 Juni 2016</t>
  </si>
  <si>
    <t>Pembicara Buka Bersama : Ust. Suraji</t>
  </si>
  <si>
    <t>5 Juli 2016</t>
  </si>
  <si>
    <t>Beli lampu Takbiran anak2 Remais</t>
  </si>
  <si>
    <t xml:space="preserve">Tambahan bingkisan  Remais by Bu Diana </t>
  </si>
  <si>
    <t>4 Juli 2016</t>
  </si>
  <si>
    <t>Sumb. Dr Pak Yudi</t>
  </si>
  <si>
    <t>SALDO AKHIR PER 05 JULI 2016</t>
  </si>
  <si>
    <t xml:space="preserve">     - Cash</t>
  </si>
  <si>
    <t xml:space="preserve">     - Kas Bon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</si>
</sst>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0" fillId="0" borderId="1" xfId="1" applyNumberFormat="1" applyFont="1" applyBorder="1"/>
    <xf numFmtId="164" fontId="0" fillId="0" borderId="5" xfId="1" applyNumberFormat="1" applyFont="1" applyBorder="1"/>
    <xf numFmtId="164" fontId="0" fillId="0" borderId="3" xfId="1" applyNumberFormat="1" applyFont="1" applyBorder="1"/>
    <xf numFmtId="164" fontId="0" fillId="0" borderId="2" xfId="1" applyNumberFormat="1" applyFont="1" applyBorder="1"/>
    <xf numFmtId="0" fontId="0" fillId="0" borderId="10" xfId="0" applyBorder="1"/>
    <xf numFmtId="0" fontId="0" fillId="0" borderId="9" xfId="0" applyBorder="1"/>
    <xf numFmtId="0" fontId="0" fillId="0" borderId="11" xfId="0" applyFill="1" applyBorder="1"/>
    <xf numFmtId="0" fontId="0" fillId="0" borderId="11" xfId="0" applyBorder="1"/>
    <xf numFmtId="164" fontId="0" fillId="0" borderId="10" xfId="1" applyNumberFormat="1" applyFont="1" applyBorder="1"/>
    <xf numFmtId="14" fontId="0" fillId="0" borderId="4" xfId="0" applyNumberFormat="1" applyBorder="1"/>
    <xf numFmtId="0" fontId="4" fillId="0" borderId="0" xfId="0" applyFont="1"/>
    <xf numFmtId="164" fontId="4" fillId="0" borderId="0" xfId="1" applyNumberFormat="1" applyFont="1"/>
    <xf numFmtId="0" fontId="4" fillId="0" borderId="0" xfId="0" quotePrefix="1" applyFont="1"/>
    <xf numFmtId="164" fontId="4" fillId="0" borderId="0" xfId="0" applyNumberFormat="1" applyFont="1"/>
    <xf numFmtId="0" fontId="4" fillId="0" borderId="0" xfId="0" applyFont="1" applyAlignment="1"/>
    <xf numFmtId="0" fontId="5" fillId="0" borderId="0" xfId="0" applyFont="1"/>
    <xf numFmtId="164" fontId="3" fillId="0" borderId="0" xfId="0" applyNumberFormat="1" applyFont="1"/>
    <xf numFmtId="164" fontId="0" fillId="0" borderId="12" xfId="1" applyNumberFormat="1" applyFont="1" applyBorder="1"/>
    <xf numFmtId="0" fontId="7" fillId="0" borderId="0" xfId="0" applyFont="1"/>
    <xf numFmtId="164" fontId="7" fillId="0" borderId="0" xfId="1" applyNumberFormat="1" applyFont="1"/>
    <xf numFmtId="0" fontId="7" fillId="0" borderId="0" xfId="0" quotePrefix="1" applyFont="1"/>
    <xf numFmtId="164" fontId="7" fillId="0" borderId="0" xfId="0" applyNumberFormat="1" applyFont="1"/>
    <xf numFmtId="0" fontId="6" fillId="0" borderId="0" xfId="0" applyFont="1"/>
    <xf numFmtId="0" fontId="2" fillId="0" borderId="0" xfId="0" applyFont="1"/>
    <xf numFmtId="164" fontId="6" fillId="0" borderId="0" xfId="1" applyNumberFormat="1" applyFont="1"/>
    <xf numFmtId="164" fontId="2" fillId="0" borderId="11" xfId="0" applyNumberFormat="1" applyFont="1" applyBorder="1"/>
    <xf numFmtId="164" fontId="2" fillId="0" borderId="5" xfId="1" applyNumberFormat="1" applyFont="1" applyBorder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52"/>
  <sheetViews>
    <sheetView tabSelected="1" workbookViewId="0">
      <selection activeCell="F55" sqref="F55"/>
    </sheetView>
  </sheetViews>
  <sheetFormatPr defaultRowHeight="15"/>
  <cols>
    <col min="2" max="2" width="13.42578125" customWidth="1"/>
    <col min="3" max="3" width="41.85546875" customWidth="1"/>
    <col min="4" max="4" width="18.140625" customWidth="1"/>
    <col min="5" max="5" width="12.5703125" customWidth="1"/>
    <col min="6" max="6" width="16.7109375" customWidth="1"/>
  </cols>
  <sheetData>
    <row r="1" spans="2:6">
      <c r="B1" t="s">
        <v>5</v>
      </c>
    </row>
    <row r="2" spans="2:6" ht="15.75" thickBot="1"/>
    <row r="3" spans="2:6" ht="15.75" thickBot="1">
      <c r="B3" s="4" t="s">
        <v>0</v>
      </c>
      <c r="C3" s="5" t="s">
        <v>1</v>
      </c>
      <c r="D3" s="5" t="s">
        <v>2</v>
      </c>
      <c r="E3" s="5" t="s">
        <v>3</v>
      </c>
      <c r="F3" s="6" t="s">
        <v>4</v>
      </c>
    </row>
    <row r="4" spans="2:6" ht="15.75" thickTop="1">
      <c r="B4" s="3" t="s">
        <v>42</v>
      </c>
      <c r="C4" s="1" t="s">
        <v>6</v>
      </c>
      <c r="D4" s="7">
        <v>200000</v>
      </c>
      <c r="E4" s="7"/>
      <c r="F4" s="8">
        <f>D4</f>
        <v>200000</v>
      </c>
    </row>
    <row r="5" spans="2:6">
      <c r="B5" s="3" t="s">
        <v>43</v>
      </c>
      <c r="C5" s="1" t="s">
        <v>7</v>
      </c>
      <c r="D5" s="10">
        <v>200000</v>
      </c>
      <c r="E5" s="10"/>
      <c r="F5" s="9">
        <f>F4+D5-E5</f>
        <v>400000</v>
      </c>
    </row>
    <row r="6" spans="2:6">
      <c r="B6" s="3" t="s">
        <v>43</v>
      </c>
      <c r="C6" s="1" t="s">
        <v>8</v>
      </c>
      <c r="D6" s="10">
        <v>400000</v>
      </c>
      <c r="E6" s="10"/>
      <c r="F6" s="9">
        <f t="shared" ref="F6:F34" si="0">F5+D6-E6</f>
        <v>800000</v>
      </c>
    </row>
    <row r="7" spans="2:6">
      <c r="B7" s="3" t="s">
        <v>43</v>
      </c>
      <c r="C7" s="1" t="s">
        <v>9</v>
      </c>
      <c r="D7" s="10">
        <v>50000</v>
      </c>
      <c r="E7" s="10"/>
      <c r="F7" s="9">
        <f t="shared" si="0"/>
        <v>850000</v>
      </c>
    </row>
    <row r="8" spans="2:6">
      <c r="B8" s="3" t="s">
        <v>43</v>
      </c>
      <c r="C8" s="1" t="s">
        <v>10</v>
      </c>
      <c r="D8" s="10">
        <v>200000</v>
      </c>
      <c r="E8" s="10"/>
      <c r="F8" s="9">
        <f t="shared" si="0"/>
        <v>1050000</v>
      </c>
    </row>
    <row r="9" spans="2:6">
      <c r="B9" s="3" t="s">
        <v>44</v>
      </c>
      <c r="C9" s="1" t="s">
        <v>11</v>
      </c>
      <c r="D9" s="10">
        <v>300000</v>
      </c>
      <c r="E9" s="10"/>
      <c r="F9" s="9">
        <f t="shared" si="0"/>
        <v>1350000</v>
      </c>
    </row>
    <row r="10" spans="2:6">
      <c r="B10" s="3" t="s">
        <v>45</v>
      </c>
      <c r="C10" s="1" t="s">
        <v>12</v>
      </c>
      <c r="D10" s="10">
        <v>200000</v>
      </c>
      <c r="E10" s="10"/>
      <c r="F10" s="9">
        <f t="shared" si="0"/>
        <v>1550000</v>
      </c>
    </row>
    <row r="11" spans="2:6">
      <c r="B11" s="3" t="s">
        <v>45</v>
      </c>
      <c r="C11" s="1" t="s">
        <v>13</v>
      </c>
      <c r="D11" s="10">
        <v>300000</v>
      </c>
      <c r="E11" s="10"/>
      <c r="F11" s="9">
        <f t="shared" si="0"/>
        <v>1850000</v>
      </c>
    </row>
    <row r="12" spans="2:6">
      <c r="B12" s="3" t="s">
        <v>46</v>
      </c>
      <c r="C12" s="2" t="s">
        <v>14</v>
      </c>
      <c r="D12" s="10"/>
      <c r="E12" s="10">
        <v>900000</v>
      </c>
      <c r="F12" s="9">
        <f t="shared" si="0"/>
        <v>950000</v>
      </c>
    </row>
    <row r="13" spans="2:6">
      <c r="B13" s="3" t="s">
        <v>47</v>
      </c>
      <c r="C13" s="2" t="s">
        <v>15</v>
      </c>
      <c r="D13" s="10"/>
      <c r="E13" s="10">
        <v>150000</v>
      </c>
      <c r="F13" s="9">
        <f t="shared" si="0"/>
        <v>800000</v>
      </c>
    </row>
    <row r="14" spans="2:6">
      <c r="B14" s="3" t="s">
        <v>47</v>
      </c>
      <c r="C14" s="1" t="s">
        <v>16</v>
      </c>
      <c r="D14" s="10">
        <v>200000</v>
      </c>
      <c r="E14" s="10"/>
      <c r="F14" s="9">
        <f t="shared" si="0"/>
        <v>1000000</v>
      </c>
    </row>
    <row r="15" spans="2:6">
      <c r="B15" s="3" t="s">
        <v>47</v>
      </c>
      <c r="C15" s="1" t="s">
        <v>17</v>
      </c>
      <c r="D15" s="10">
        <v>200000</v>
      </c>
      <c r="E15" s="10"/>
      <c r="F15" s="9">
        <f t="shared" si="0"/>
        <v>1200000</v>
      </c>
    </row>
    <row r="16" spans="2:6">
      <c r="B16" s="3" t="s">
        <v>47</v>
      </c>
      <c r="C16" s="1" t="s">
        <v>18</v>
      </c>
      <c r="D16" s="10">
        <v>100000</v>
      </c>
      <c r="E16" s="10"/>
      <c r="F16" s="9">
        <f t="shared" si="0"/>
        <v>1300000</v>
      </c>
    </row>
    <row r="17" spans="2:6">
      <c r="B17" s="3" t="s">
        <v>47</v>
      </c>
      <c r="C17" s="1" t="s">
        <v>19</v>
      </c>
      <c r="D17" s="10">
        <v>300000</v>
      </c>
      <c r="E17" s="10"/>
      <c r="F17" s="9">
        <f t="shared" si="0"/>
        <v>1600000</v>
      </c>
    </row>
    <row r="18" spans="2:6">
      <c r="B18" s="3" t="s">
        <v>48</v>
      </c>
      <c r="C18" s="2" t="s">
        <v>20</v>
      </c>
      <c r="D18" s="10"/>
      <c r="E18" s="10">
        <v>100000</v>
      </c>
      <c r="F18" s="9">
        <f t="shared" si="0"/>
        <v>1500000</v>
      </c>
    </row>
    <row r="19" spans="2:6">
      <c r="B19" s="3" t="s">
        <v>48</v>
      </c>
      <c r="C19" s="2" t="s">
        <v>21</v>
      </c>
      <c r="D19" s="10"/>
      <c r="E19" s="10">
        <v>50000</v>
      </c>
      <c r="F19" s="9">
        <f t="shared" si="0"/>
        <v>1450000</v>
      </c>
    </row>
    <row r="20" spans="2:6">
      <c r="B20" s="3" t="s">
        <v>48</v>
      </c>
      <c r="C20" s="2" t="s">
        <v>22</v>
      </c>
      <c r="D20" s="10"/>
      <c r="E20" s="10">
        <v>300000</v>
      </c>
      <c r="F20" s="9">
        <f t="shared" si="0"/>
        <v>1150000</v>
      </c>
    </row>
    <row r="21" spans="2:6">
      <c r="B21" s="3" t="s">
        <v>48</v>
      </c>
      <c r="C21" s="2" t="s">
        <v>23</v>
      </c>
      <c r="D21" s="10"/>
      <c r="E21" s="10">
        <v>200000</v>
      </c>
      <c r="F21" s="9">
        <f t="shared" si="0"/>
        <v>950000</v>
      </c>
    </row>
    <row r="22" spans="2:6">
      <c r="B22" s="3" t="s">
        <v>48</v>
      </c>
      <c r="C22" s="2" t="s">
        <v>24</v>
      </c>
      <c r="D22" s="10"/>
      <c r="E22" s="10">
        <v>100000</v>
      </c>
      <c r="F22" s="9">
        <f t="shared" si="0"/>
        <v>850000</v>
      </c>
    </row>
    <row r="23" spans="2:6">
      <c r="B23" s="16" t="s">
        <v>49</v>
      </c>
      <c r="C23" s="11" t="s">
        <v>27</v>
      </c>
      <c r="D23" s="15">
        <v>30000</v>
      </c>
      <c r="E23" s="15"/>
      <c r="F23" s="9">
        <f t="shared" si="0"/>
        <v>880000</v>
      </c>
    </row>
    <row r="24" spans="2:6">
      <c r="B24" s="16" t="s">
        <v>50</v>
      </c>
      <c r="C24" s="11" t="s">
        <v>28</v>
      </c>
      <c r="D24" s="15"/>
      <c r="E24" s="15">
        <v>98000</v>
      </c>
      <c r="F24" s="9">
        <f t="shared" si="0"/>
        <v>782000</v>
      </c>
    </row>
    <row r="25" spans="2:6">
      <c r="B25" s="16" t="s">
        <v>50</v>
      </c>
      <c r="C25" s="11" t="s">
        <v>29</v>
      </c>
      <c r="D25" s="15"/>
      <c r="E25" s="15">
        <v>35000</v>
      </c>
      <c r="F25" s="9">
        <f t="shared" si="0"/>
        <v>747000</v>
      </c>
    </row>
    <row r="26" spans="2:6">
      <c r="B26" s="16" t="s">
        <v>51</v>
      </c>
      <c r="C26" s="11" t="s">
        <v>30</v>
      </c>
      <c r="D26" s="15"/>
      <c r="E26" s="15">
        <v>50000</v>
      </c>
      <c r="F26" s="9">
        <f t="shared" si="0"/>
        <v>697000</v>
      </c>
    </row>
    <row r="27" spans="2:6">
      <c r="B27" s="16" t="s">
        <v>52</v>
      </c>
      <c r="C27" s="11" t="s">
        <v>40</v>
      </c>
      <c r="D27" s="15"/>
      <c r="E27" s="15">
        <v>50000</v>
      </c>
      <c r="F27" s="9">
        <f t="shared" si="0"/>
        <v>647000</v>
      </c>
    </row>
    <row r="28" spans="2:6">
      <c r="B28" s="16" t="s">
        <v>53</v>
      </c>
      <c r="C28" s="11" t="s">
        <v>41</v>
      </c>
      <c r="D28" s="15"/>
      <c r="E28" s="15">
        <v>50000</v>
      </c>
      <c r="F28" s="9">
        <f t="shared" si="0"/>
        <v>597000</v>
      </c>
    </row>
    <row r="29" spans="2:6">
      <c r="B29" s="16" t="s">
        <v>54</v>
      </c>
      <c r="C29" s="11" t="s">
        <v>55</v>
      </c>
      <c r="D29" s="15"/>
      <c r="E29" s="15">
        <v>50000</v>
      </c>
      <c r="F29" s="9">
        <f t="shared" si="0"/>
        <v>547000</v>
      </c>
    </row>
    <row r="30" spans="2:6">
      <c r="B30" s="16" t="s">
        <v>56</v>
      </c>
      <c r="C30" s="11" t="s">
        <v>57</v>
      </c>
      <c r="D30" s="15"/>
      <c r="E30" s="15">
        <v>50000</v>
      </c>
      <c r="F30" s="9">
        <f t="shared" si="0"/>
        <v>497000</v>
      </c>
    </row>
    <row r="31" spans="2:6">
      <c r="B31" s="16" t="s">
        <v>58</v>
      </c>
      <c r="C31" s="11" t="s">
        <v>59</v>
      </c>
      <c r="D31" s="15"/>
      <c r="E31" s="15">
        <v>50000</v>
      </c>
      <c r="F31" s="9">
        <f t="shared" si="0"/>
        <v>447000</v>
      </c>
    </row>
    <row r="32" spans="2:6">
      <c r="B32" s="16" t="s">
        <v>63</v>
      </c>
      <c r="C32" s="11" t="s">
        <v>64</v>
      </c>
      <c r="D32" s="15">
        <v>200000</v>
      </c>
      <c r="E32" s="15"/>
      <c r="F32" s="9">
        <f t="shared" si="0"/>
        <v>647000</v>
      </c>
    </row>
    <row r="33" spans="2:6">
      <c r="B33" s="16" t="s">
        <v>63</v>
      </c>
      <c r="C33" s="11" t="s">
        <v>61</v>
      </c>
      <c r="D33" s="15"/>
      <c r="E33" s="15">
        <v>200000</v>
      </c>
      <c r="F33" s="9">
        <f t="shared" si="0"/>
        <v>447000</v>
      </c>
    </row>
    <row r="34" spans="2:6">
      <c r="B34" s="16" t="s">
        <v>60</v>
      </c>
      <c r="C34" s="11" t="s">
        <v>62</v>
      </c>
      <c r="D34" s="15"/>
      <c r="E34" s="15">
        <v>200000</v>
      </c>
      <c r="F34" s="9">
        <f t="shared" si="0"/>
        <v>247000</v>
      </c>
    </row>
    <row r="35" spans="2:6" ht="15.75" thickBot="1">
      <c r="B35" s="12"/>
      <c r="C35" s="11"/>
      <c r="D35" s="11"/>
      <c r="E35" s="11"/>
      <c r="F35" s="24"/>
    </row>
    <row r="36" spans="2:6">
      <c r="B36" s="13"/>
      <c r="C36" s="14"/>
      <c r="D36" s="32">
        <f>SUM(D4:D35)-30000</f>
        <v>2850000</v>
      </c>
      <c r="E36" s="32">
        <f>SUM(E12:E35)-D23</f>
        <v>2603000</v>
      </c>
      <c r="F36" s="33">
        <f>D36-E36</f>
        <v>247000</v>
      </c>
    </row>
    <row r="38" spans="2:6" ht="18.75">
      <c r="B38" s="34" t="s">
        <v>38</v>
      </c>
      <c r="C38" s="34"/>
      <c r="D38" s="34"/>
      <c r="E38" s="34"/>
      <c r="F38" s="34"/>
    </row>
    <row r="39" spans="2:6" ht="18.75">
      <c r="B39" s="34" t="s">
        <v>31</v>
      </c>
      <c r="C39" s="34"/>
      <c r="D39" s="34"/>
      <c r="E39" s="34"/>
      <c r="F39" s="34"/>
    </row>
    <row r="40" spans="2:6" ht="18.75">
      <c r="B40" s="25"/>
      <c r="C40" s="25"/>
      <c r="D40" s="25"/>
      <c r="E40" s="25"/>
      <c r="F40" s="25"/>
    </row>
    <row r="41" spans="2:6" ht="18.75">
      <c r="B41" s="25" t="s">
        <v>33</v>
      </c>
      <c r="C41" s="25"/>
      <c r="D41" s="25"/>
      <c r="E41" s="25" t="s">
        <v>32</v>
      </c>
      <c r="F41" s="26">
        <v>0</v>
      </c>
    </row>
    <row r="42" spans="2:6" ht="18.75">
      <c r="B42" s="25"/>
      <c r="C42" s="25"/>
      <c r="D42" s="25"/>
      <c r="E42" s="25"/>
      <c r="F42" s="26"/>
    </row>
    <row r="43" spans="2:6" ht="18.75">
      <c r="B43" s="25" t="s">
        <v>25</v>
      </c>
      <c r="C43" s="25"/>
      <c r="D43" s="25"/>
      <c r="E43" s="25" t="s">
        <v>32</v>
      </c>
      <c r="F43" s="26">
        <f>D36</f>
        <v>2850000</v>
      </c>
    </row>
    <row r="44" spans="2:6" ht="18.75">
      <c r="B44" s="27" t="s">
        <v>37</v>
      </c>
      <c r="C44" s="25"/>
      <c r="D44" s="25"/>
      <c r="E44" s="25"/>
      <c r="F44" s="28"/>
    </row>
    <row r="45" spans="2:6" ht="18.75">
      <c r="B45" s="25" t="s">
        <v>26</v>
      </c>
      <c r="C45" s="25"/>
      <c r="D45" s="25"/>
      <c r="E45" s="25" t="s">
        <v>32</v>
      </c>
      <c r="F45" s="26">
        <v>2603000</v>
      </c>
    </row>
    <row r="46" spans="2:6" ht="18.75">
      <c r="B46" s="27" t="s">
        <v>34</v>
      </c>
      <c r="C46" s="25"/>
      <c r="D46" s="25"/>
      <c r="E46" s="25"/>
      <c r="F46" s="25"/>
    </row>
    <row r="47" spans="2:6" ht="18.75">
      <c r="B47" s="27" t="s">
        <v>35</v>
      </c>
      <c r="C47" s="25"/>
      <c r="D47" s="25"/>
      <c r="E47" s="25"/>
      <c r="F47" s="25"/>
    </row>
    <row r="48" spans="2:6" ht="18.75">
      <c r="B48" s="27" t="s">
        <v>36</v>
      </c>
      <c r="C48" s="25"/>
      <c r="D48" s="25"/>
      <c r="E48" s="25"/>
      <c r="F48" s="25"/>
    </row>
    <row r="49" spans="2:6" ht="18.75">
      <c r="B49" s="27" t="s">
        <v>39</v>
      </c>
      <c r="C49" s="25"/>
      <c r="D49" s="25"/>
      <c r="E49" s="25"/>
      <c r="F49" s="25"/>
    </row>
    <row r="50" spans="2:6" ht="18.75">
      <c r="B50" s="25" t="s">
        <v>65</v>
      </c>
      <c r="C50" s="25"/>
      <c r="D50" s="25"/>
      <c r="E50" s="25" t="s">
        <v>32</v>
      </c>
      <c r="F50" s="26">
        <f>F43-F45</f>
        <v>247000</v>
      </c>
    </row>
    <row r="51" spans="2:6" ht="18.75">
      <c r="B51" s="29" t="s">
        <v>66</v>
      </c>
      <c r="C51" s="30"/>
      <c r="D51" s="30"/>
      <c r="E51" s="29" t="s">
        <v>32</v>
      </c>
      <c r="F51" s="31">
        <f>F50-F52</f>
        <v>47000</v>
      </c>
    </row>
    <row r="52" spans="2:6" ht="18.75">
      <c r="B52" s="25" t="s">
        <v>67</v>
      </c>
      <c r="E52" s="25" t="s">
        <v>32</v>
      </c>
      <c r="F52" s="26">
        <v>200000</v>
      </c>
    </row>
  </sheetData>
  <mergeCells count="2">
    <mergeCell ref="B38:F38"/>
    <mergeCell ref="B39:F39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F17"/>
  <sheetViews>
    <sheetView topLeftCell="B22" workbookViewId="0">
      <selection activeCell="F19" sqref="F19"/>
    </sheetView>
  </sheetViews>
  <sheetFormatPr defaultRowHeight="15"/>
  <cols>
    <col min="2" max="4" width="30.7109375" customWidth="1"/>
    <col min="5" max="5" width="10" customWidth="1"/>
    <col min="6" max="6" width="30.7109375" customWidth="1"/>
  </cols>
  <sheetData>
    <row r="1" spans="2:6" ht="36">
      <c r="B1" s="35"/>
      <c r="C1" s="35"/>
      <c r="D1" s="35"/>
      <c r="E1" s="35"/>
      <c r="F1" s="35"/>
    </row>
    <row r="2" spans="2:6" ht="36">
      <c r="B2" s="35" t="s">
        <v>38</v>
      </c>
      <c r="C2" s="35"/>
      <c r="D2" s="35"/>
      <c r="E2" s="35"/>
      <c r="F2" s="35"/>
    </row>
    <row r="3" spans="2:6" ht="36">
      <c r="B3" s="35" t="s">
        <v>31</v>
      </c>
      <c r="C3" s="35"/>
      <c r="D3" s="35"/>
      <c r="E3" s="35"/>
      <c r="F3" s="35"/>
    </row>
    <row r="5" spans="2:6" ht="33.75">
      <c r="B5" s="17" t="s">
        <v>33</v>
      </c>
      <c r="C5" s="17"/>
      <c r="D5" s="17"/>
      <c r="E5" s="17" t="s">
        <v>32</v>
      </c>
      <c r="F5" s="18">
        <v>0</v>
      </c>
    </row>
    <row r="6" spans="2:6" ht="33.75">
      <c r="B6" s="17"/>
      <c r="C6" s="17"/>
      <c r="D6" s="17"/>
      <c r="E6" s="17"/>
      <c r="F6" s="18"/>
    </row>
    <row r="7" spans="2:6" ht="33.75">
      <c r="B7" s="17" t="s">
        <v>25</v>
      </c>
      <c r="C7" s="17"/>
      <c r="D7" s="17"/>
      <c r="E7" s="17" t="s">
        <v>32</v>
      </c>
      <c r="F7" s="18">
        <f>SUM(KAS!D4:D35)-30000</f>
        <v>2850000</v>
      </c>
    </row>
    <row r="8" spans="2:6" ht="33.75">
      <c r="B8" s="19" t="s">
        <v>37</v>
      </c>
      <c r="C8" s="17"/>
      <c r="D8" s="17"/>
      <c r="E8" s="17"/>
      <c r="F8" s="20"/>
    </row>
    <row r="9" spans="2:6" ht="33.75">
      <c r="B9" s="17" t="s">
        <v>26</v>
      </c>
      <c r="C9" s="17"/>
      <c r="D9" s="17"/>
      <c r="E9" s="17" t="s">
        <v>32</v>
      </c>
      <c r="F9" s="18">
        <f>SUM(KAS!E12:E35)-30000</f>
        <v>2603000</v>
      </c>
    </row>
    <row r="10" spans="2:6" ht="33.75">
      <c r="B10" s="19" t="s">
        <v>34</v>
      </c>
      <c r="C10" s="17"/>
      <c r="D10" s="17"/>
      <c r="E10" s="17"/>
      <c r="F10" s="17"/>
    </row>
    <row r="11" spans="2:6" ht="33.75">
      <c r="B11" s="19" t="s">
        <v>35</v>
      </c>
      <c r="C11" s="17"/>
      <c r="D11" s="17"/>
      <c r="E11" s="17"/>
      <c r="F11" s="17"/>
    </row>
    <row r="12" spans="2:6" ht="33.75">
      <c r="B12" s="19" t="s">
        <v>36</v>
      </c>
      <c r="C12" s="17"/>
      <c r="D12" s="17"/>
      <c r="E12" s="17"/>
      <c r="F12" s="17"/>
    </row>
    <row r="13" spans="2:6" ht="33.75">
      <c r="B13" s="19" t="s">
        <v>39</v>
      </c>
      <c r="C13" s="17"/>
      <c r="D13" s="17"/>
      <c r="E13" s="17"/>
      <c r="F13" s="17"/>
    </row>
    <row r="14" spans="2:6" ht="33.75">
      <c r="B14" s="17" t="s">
        <v>65</v>
      </c>
      <c r="C14" s="17"/>
      <c r="D14" s="17"/>
      <c r="E14" s="17" t="s">
        <v>32</v>
      </c>
      <c r="F14" s="18">
        <f>F7-F9</f>
        <v>247000</v>
      </c>
    </row>
    <row r="15" spans="2:6" ht="33.75">
      <c r="B15" s="17" t="s">
        <v>66</v>
      </c>
      <c r="C15" s="17"/>
      <c r="D15" s="17"/>
      <c r="E15" s="17" t="s">
        <v>32</v>
      </c>
      <c r="F15" s="18">
        <f>F14-F16</f>
        <v>47000</v>
      </c>
    </row>
    <row r="16" spans="2:6" ht="33.75">
      <c r="B16" s="17" t="s">
        <v>67</v>
      </c>
      <c r="E16" s="17" t="s">
        <v>32</v>
      </c>
      <c r="F16" s="18">
        <v>200000</v>
      </c>
    </row>
    <row r="17" spans="2:6" ht="36">
      <c r="B17" s="19"/>
      <c r="C17" s="21"/>
      <c r="D17" s="21"/>
      <c r="E17" s="22"/>
      <c r="F17" s="23"/>
    </row>
  </sheetData>
  <mergeCells count="3">
    <mergeCell ref="B1:F1"/>
    <mergeCell ref="B3:F3"/>
    <mergeCell ref="B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KAS</vt:lpstr>
      <vt:lpstr>LAPORAN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axioo</dc:creator>
  <cp:lastModifiedBy>lenovo</cp:lastModifiedBy>
  <dcterms:created xsi:type="dcterms:W3CDTF">2016-05-18T23:33:15Z</dcterms:created>
  <dcterms:modified xsi:type="dcterms:W3CDTF">2016-07-15T01:52:20Z</dcterms:modified>
</cp:coreProperties>
</file>